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alex_morocho_epico_gob_ec/Documents/EPICO AM/PLANIFICACION/06. LOTAIP/LOTAIP 2024/FEB 2024/"/>
    </mc:Choice>
  </mc:AlternateContent>
  <xr:revisionPtr revIDLastSave="438" documentId="8_{B4399084-5569-4FE6-82C7-14319F051887}" xr6:coauthVersionLast="47" xr6:coauthVersionMax="47" xr10:uidLastSave="{730AF81B-BF99-4976-836E-CB9669EB1C2E}"/>
  <bookViews>
    <workbookView xWindow="-120" yWindow="-120" windowWidth="20730" windowHeight="11160" xr2:uid="{00000000-000D-0000-FFFF-FFFF00000000}"/>
  </bookViews>
  <sheets>
    <sheet name="Conjunto de datos" sheetId="2" r:id="rId1"/>
  </sheets>
  <definedNames>
    <definedName name="_xlnm.Print_Area" localSheetId="0">'Conjunto de datos'!$A$1:$O$62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2" l="1"/>
  <c r="O57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61" i="2"/>
  <c r="O60" i="2"/>
  <c r="O59" i="2"/>
  <c r="O58" i="2"/>
  <c r="O56" i="2"/>
  <c r="O55" i="2"/>
  <c r="O54" i="2"/>
  <c r="O53" i="2"/>
  <c r="O52" i="2"/>
  <c r="O51" i="2"/>
  <c r="O48" i="2"/>
  <c r="O47" i="2"/>
  <c r="O46" i="2"/>
  <c r="O45" i="2"/>
  <c r="O44" i="2"/>
  <c r="O43" i="2"/>
  <c r="O41" i="2"/>
  <c r="O40" i="2"/>
  <c r="O39" i="2"/>
  <c r="O38" i="2"/>
  <c r="O37" i="2"/>
  <c r="O36" i="2"/>
  <c r="O35" i="2"/>
  <c r="N62" i="2" l="1"/>
  <c r="M62" i="2"/>
  <c r="L62" i="2"/>
  <c r="L68" i="2" s="1"/>
  <c r="K62" i="2"/>
  <c r="K68" i="2" s="1"/>
  <c r="J62" i="2"/>
  <c r="J68" i="2" s="1"/>
  <c r="I62" i="2"/>
  <c r="I68" i="2" s="1"/>
  <c r="H62" i="2"/>
  <c r="H68" i="2" s="1"/>
  <c r="G62" i="2"/>
  <c r="G68" i="2" s="1"/>
  <c r="F62" i="2"/>
  <c r="F68" i="2" s="1"/>
  <c r="E62" i="2"/>
  <c r="E68" i="2" s="1"/>
  <c r="O34" i="2"/>
  <c r="O33" i="2"/>
  <c r="O32" i="2"/>
  <c r="O31" i="2"/>
  <c r="O62" i="2" l="1"/>
</calcChain>
</file>

<file path=xl/sharedStrings.xml><?xml version="1.0" encoding="utf-8"?>
<sst xmlns="http://schemas.openxmlformats.org/spreadsheetml/2006/main" count="253" uniqueCount="133">
  <si>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</si>
  <si>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</si>
  <si>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</si>
  <si>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</si>
  <si>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</si>
  <si>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</si>
  <si>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</si>
  <si>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</si>
  <si>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</si>
  <si>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</si>
  <si>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</si>
  <si>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</si>
  <si>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</si>
  <si>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</si>
  <si>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</si>
  <si>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</si>
  <si>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</si>
  <si>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</si>
  <si>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</si>
  <si>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</si>
  <si>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</si>
  <si>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</si>
  <si>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</si>
  <si>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BIENES Y SERVICIOS DE CONSUMO</t>
  </si>
  <si>
    <t>Telecomunicaciones</t>
  </si>
  <si>
    <t>Pasajes al Interior</t>
  </si>
  <si>
    <t>Honorarios por Contratos Civiles de Servicios</t>
  </si>
  <si>
    <t>Alimentos y Bebidas</t>
  </si>
  <si>
    <t>Materiales de Oficina</t>
  </si>
  <si>
    <t>Mobiliario</t>
  </si>
  <si>
    <t>OTROS EGRESOS CORRIENTES</t>
  </si>
  <si>
    <t>Seguros</t>
  </si>
  <si>
    <t>Comisiones Bancarias</t>
  </si>
  <si>
    <t>Transferencias o Donaciones al Sector Privado no Financiero</t>
  </si>
  <si>
    <t>Maquinarias y Equipos</t>
  </si>
  <si>
    <t>EGRESOS EN PERSONAL PARA INVERSIÓN</t>
  </si>
  <si>
    <t>BIENES Y SERVICIOS PARA INVERSIÓN</t>
  </si>
  <si>
    <t>TRANSFERENCIAS O DONACIONES PARA INVERSIÓN</t>
  </si>
  <si>
    <t>BIENES DE LARGA DURACIÓN (PROPIEDADES PLANTA Y EQUIPO)</t>
  </si>
  <si>
    <t>TOTALES</t>
  </si>
  <si>
    <t>51.01.05</t>
  </si>
  <si>
    <t>51.02.03</t>
  </si>
  <si>
    <t>51.02.04</t>
  </si>
  <si>
    <t>51.05.09</t>
  </si>
  <si>
    <t>51.05.10</t>
  </si>
  <si>
    <t>51.05.12</t>
  </si>
  <si>
    <t>51.05.13</t>
  </si>
  <si>
    <t>51.06.01</t>
  </si>
  <si>
    <t>51.06.02</t>
  </si>
  <si>
    <t>51.07.07</t>
  </si>
  <si>
    <t>53.01.04</t>
  </si>
  <si>
    <t>53.01.05</t>
  </si>
  <si>
    <t>53.02.03</t>
  </si>
  <si>
    <t>Almacenamiento, Embalaje, Desembalaje, Envase, Desenvase y Recarga de Extintores</t>
  </si>
  <si>
    <t>53.02.04</t>
  </si>
  <si>
    <t>53.02.09</t>
  </si>
  <si>
    <t>53.02.49</t>
  </si>
  <si>
    <t>53.03.01</t>
  </si>
  <si>
    <t>53.03.03</t>
  </si>
  <si>
    <t>53.03.04</t>
  </si>
  <si>
    <t>53.04.02</t>
  </si>
  <si>
    <t>53.04.03</t>
  </si>
  <si>
    <t>53.04.04</t>
  </si>
  <si>
    <t>53.06.01</t>
  </si>
  <si>
    <t>53.06.02</t>
  </si>
  <si>
    <t>53.07.02</t>
  </si>
  <si>
    <t>53.07.04</t>
  </si>
  <si>
    <t>53.08.01</t>
  </si>
  <si>
    <t>53.08.04</t>
  </si>
  <si>
    <t>53.14.03</t>
  </si>
  <si>
    <t>53.14.07</t>
  </si>
  <si>
    <t>53.16.01</t>
  </si>
  <si>
    <t>57.02.01</t>
  </si>
  <si>
    <t>57.02.03</t>
  </si>
  <si>
    <t>57.02.06</t>
  </si>
  <si>
    <t>58.01.01</t>
  </si>
  <si>
    <t>A Entidades del Presupuesto General del Estado</t>
  </si>
  <si>
    <t>71.02.03</t>
  </si>
  <si>
    <t>71.02.04</t>
  </si>
  <si>
    <t>71.05.10</t>
  </si>
  <si>
    <t>71.05.12</t>
  </si>
  <si>
    <t>71.06.01</t>
  </si>
  <si>
    <t>71.06.02</t>
  </si>
  <si>
    <t>71.07.07</t>
  </si>
  <si>
    <t>73.02.07</t>
  </si>
  <si>
    <t>73.02.49</t>
  </si>
  <si>
    <t>73.06.01</t>
  </si>
  <si>
    <t>73.06.06</t>
  </si>
  <si>
    <t>73.06.13</t>
  </si>
  <si>
    <t>73.07.01</t>
  </si>
  <si>
    <t>78.02.04</t>
  </si>
  <si>
    <t>84.01.04</t>
  </si>
  <si>
    <t>TRANSFERENCIAS O DONACIONES CORRIENTES</t>
  </si>
  <si>
    <t>Subrogación</t>
  </si>
  <si>
    <t>Compensación por Vacaciones no Gozadas por Cesación de Funciones</t>
  </si>
  <si>
    <t>Energía Eléctrica</t>
  </si>
  <si>
    <t>Edición, Impresión, Reproducción, Publicaciones, Suscripciones, Fotocopiado, Traducción, Empastado, Enmarcación, Serigrafí­a, Fotografía, Carnetización, Filmación e Imagenes Satelitales.</t>
  </si>
  <si>
    <t>Servicios de Aseo, Lavado de Vestimenta de Trabajo, Fumigación, Desinfección,  Limpieza de Instalaciones, manejo de</t>
  </si>
  <si>
    <t>Eventos Públicos Promocionales</t>
  </si>
  <si>
    <t>Viáticos y Subsistencias en el Interior</t>
  </si>
  <si>
    <t>Viáticos y Subsistencias en el Exterior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</si>
  <si>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</si>
  <si>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</si>
  <si>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</si>
  <si>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Consultorí­a, Asesorí­a e Investigación Especializada</t>
  </si>
  <si>
    <t>Servicio de Auditoría</t>
  </si>
  <si>
    <t>Capacitación para la Ciudadanía en General</t>
  </si>
  <si>
    <t>Arrendamiento y Licencias de Uso de Paquetes Informáticos</t>
  </si>
  <si>
    <t>Mantenimiento y Reparación de Equipos y Sistemas Informáticos</t>
  </si>
  <si>
    <t>Equipos, Sistemas y Paquetes Informáticos</t>
  </si>
  <si>
    <t>Fondos de Reposición Cajas Chicas</t>
  </si>
  <si>
    <t>Costas Judiciales, Trámites Notariales, Legalización de Documentos y Arreglos Extrajudiciales</t>
  </si>
  <si>
    <t>Difusión, Información y Publicidad</t>
  </si>
  <si>
    <t>Desarrollo, Actualización, Asistencia Técnica y Soporte de Sistemas Informáticos</t>
  </si>
  <si>
    <t>53.02.07</t>
  </si>
  <si>
    <t>53.02.55</t>
  </si>
  <si>
    <t>53.03.02</t>
  </si>
  <si>
    <t>53.04.05</t>
  </si>
  <si>
    <t>53.06.12</t>
  </si>
  <si>
    <t>73.06.05</t>
  </si>
  <si>
    <t>84.01.05</t>
  </si>
  <si>
    <t>84.01.07</t>
  </si>
  <si>
    <t>Combustibles</t>
  </si>
  <si>
    <t>Pasajes al Exterior</t>
  </si>
  <si>
    <t>Vehículos (Servicio para Mantenimiento y Reparación)</t>
  </si>
  <si>
    <t>Capacitación a Servidores Públicos</t>
  </si>
  <si>
    <t>Consultoría, Asesorí­a e Investigación Especializada</t>
  </si>
  <si>
    <t>Estudio y Diseño de Proyectos</t>
  </si>
  <si>
    <t>Vehículos</t>
  </si>
  <si>
    <t>71.01.05</t>
  </si>
  <si>
    <t>77.02.06</t>
  </si>
  <si>
    <t>Costas Judiciales, TrÃ¡mites Notariales, LegalizaciÃ³n de Documentos y Arreglos Extrajudiciales</t>
  </si>
  <si>
    <t>OTROS EGRESOS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</si>
</sst>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C9DAF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43" fontId="0" fillId="0" borderId="0" xfId="1" applyFont="1"/>
    <xf numFmtId="0" fontId="5" fillId="4" borderId="1" xfId="0" applyFont="1" applyFill="1" applyBorder="1" applyAlignment="1">
      <alignment horizontal="center" vertical="center" wrapText="1"/>
    </xf>
    <xf numFmtId="43" fontId="0" fillId="0" borderId="0" xfId="1" applyFont="1" applyAlignment="1"/>
    <xf numFmtId="0" fontId="7" fillId="0" borderId="0" xfId="0" applyFont="1"/>
    <xf numFmtId="43" fontId="7" fillId="0" borderId="0" xfId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7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 wrapText="1"/>
    </xf>
    <xf numFmtId="43" fontId="7" fillId="3" borderId="1" xfId="1" applyFont="1" applyFill="1" applyBorder="1" applyAlignment="1">
      <alignment horizontal="right" vertical="center"/>
    </xf>
    <xf numFmtId="10" fontId="7" fillId="3" borderId="1" xfId="2" applyNumberFormat="1" applyFont="1" applyFill="1" applyBorder="1" applyAlignment="1">
      <alignment horizontal="right" vertical="center"/>
    </xf>
    <xf numFmtId="43" fontId="8" fillId="3" borderId="2" xfId="1" applyFont="1" applyFill="1" applyBorder="1" applyAlignment="1">
      <alignment horizontal="right" vertical="center"/>
    </xf>
    <xf numFmtId="10" fontId="8" fillId="3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">
    <cellStyle name="Millares" xfId="1" builtinId="3"/>
    <cellStyle name="Millares 2" xfId="4" xr:uid="{36520B8E-FED1-419D-8DFE-861D3FD37AF9}"/>
    <cellStyle name="Normal" xfId="0" builtinId="0"/>
    <cellStyle name="Normal 2" xfId="3" xr:uid="{18B39990-6FA1-43D6-AD48-18B6A45F7FC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2" width="8.140625" customWidth="1"/>
    <col min="3" max="3" width="30.7109375" style="10" customWidth="1"/>
    <col min="4" max="4" width="39.42578125" customWidth="1"/>
    <col min="5" max="5" width="14.140625" bestFit="1" customWidth="1"/>
    <col min="6" max="6" width="13.28515625" bestFit="1" customWidth="1"/>
    <col min="7" max="7" width="12.5703125" bestFit="1" customWidth="1"/>
    <col min="8" max="8" width="14.85546875" bestFit="1" customWidth="1"/>
    <col min="9" max="9" width="13" bestFit="1" customWidth="1"/>
    <col min="10" max="14" width="12.5703125" bestFit="1" customWidth="1"/>
    <col min="15" max="15" width="10.7109375" style="10" bestFit="1" customWidth="1"/>
    <col min="16" max="16" width="10" customWidth="1"/>
    <col min="17" max="17" width="13.42578125" customWidth="1"/>
    <col min="18" max="19" width="12.42578125" bestFit="1" customWidth="1"/>
    <col min="20" max="27" width="10" customWidth="1"/>
  </cols>
  <sheetData>
    <row r="1" spans="1:27" ht="37.5" customHeight="1" x14ac:dyDescent="0.25">
      <c r="A1" s="5" t="s">
        <v>0</v>
      </c>
      <c r="B1" s="5"/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x14ac:dyDescent="0.25">
      <c r="A2" s="23" t="s">
        <v>40</v>
      </c>
      <c r="B2" s="23" t="s">
        <v>40</v>
      </c>
      <c r="C2" s="24" t="s">
        <v>14</v>
      </c>
      <c r="D2" s="25" t="s">
        <v>15</v>
      </c>
      <c r="E2" s="18">
        <v>524940</v>
      </c>
      <c r="F2" s="18">
        <v>48294</v>
      </c>
      <c r="G2" s="18">
        <v>573234</v>
      </c>
      <c r="H2" s="18">
        <v>377676</v>
      </c>
      <c r="I2" s="18">
        <v>57770</v>
      </c>
      <c r="J2" s="18">
        <v>57770</v>
      </c>
      <c r="K2" s="18">
        <v>51750.36</v>
      </c>
      <c r="L2" s="19">
        <v>319906</v>
      </c>
      <c r="M2" s="19">
        <v>0</v>
      </c>
      <c r="N2" s="19">
        <v>6019.64</v>
      </c>
      <c r="O2" s="20">
        <f t="shared" ref="O2:O61" si="0">+J2/G2</f>
        <v>0.1007790884699791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23" t="s">
        <v>41</v>
      </c>
      <c r="B3" s="23" t="s">
        <v>41</v>
      </c>
      <c r="C3" s="24" t="s">
        <v>14</v>
      </c>
      <c r="D3" s="25" t="s">
        <v>16</v>
      </c>
      <c r="E3" s="18">
        <v>86505.26</v>
      </c>
      <c r="F3" s="18">
        <v>1671.64</v>
      </c>
      <c r="G3" s="18">
        <v>88176.9</v>
      </c>
      <c r="H3" s="18">
        <v>59739</v>
      </c>
      <c r="I3" s="18">
        <v>5076.74</v>
      </c>
      <c r="J3" s="18">
        <v>5076.74</v>
      </c>
      <c r="K3" s="18">
        <v>4975.75</v>
      </c>
      <c r="L3" s="19">
        <v>54662.26</v>
      </c>
      <c r="M3" s="19">
        <v>0</v>
      </c>
      <c r="N3" s="19">
        <v>100.99</v>
      </c>
      <c r="O3" s="20">
        <f t="shared" si="0"/>
        <v>5.7574489463793808E-2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23" t="s">
        <v>42</v>
      </c>
      <c r="B4" s="23" t="s">
        <v>42</v>
      </c>
      <c r="C4" s="24" t="s">
        <v>14</v>
      </c>
      <c r="D4" s="25" t="s">
        <v>17</v>
      </c>
      <c r="E4" s="18">
        <v>22047.91</v>
      </c>
      <c r="F4" s="18">
        <v>-1539.61</v>
      </c>
      <c r="G4" s="18">
        <v>20508.3</v>
      </c>
      <c r="H4" s="18">
        <v>13955.99</v>
      </c>
      <c r="I4" s="18">
        <v>1073.24</v>
      </c>
      <c r="J4" s="18">
        <v>1073.24</v>
      </c>
      <c r="K4" s="18">
        <v>1034.9100000000001</v>
      </c>
      <c r="L4" s="19">
        <v>12882.75</v>
      </c>
      <c r="M4" s="19">
        <v>0</v>
      </c>
      <c r="N4" s="19">
        <v>38.33</v>
      </c>
      <c r="O4" s="20">
        <f t="shared" si="0"/>
        <v>5.2331982660678851E-2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x14ac:dyDescent="0.25">
      <c r="A5" s="23" t="s">
        <v>43</v>
      </c>
      <c r="B5" s="23" t="s">
        <v>43</v>
      </c>
      <c r="C5" s="24" t="s">
        <v>14</v>
      </c>
      <c r="D5" s="25" t="s">
        <v>18</v>
      </c>
      <c r="E5" s="18">
        <v>3000</v>
      </c>
      <c r="F5" s="18">
        <v>0</v>
      </c>
      <c r="G5" s="18">
        <v>3000</v>
      </c>
      <c r="H5" s="18">
        <v>80.8</v>
      </c>
      <c r="I5" s="18">
        <v>0</v>
      </c>
      <c r="J5" s="18">
        <v>0</v>
      </c>
      <c r="K5" s="18">
        <v>0</v>
      </c>
      <c r="L5" s="19">
        <v>80.8</v>
      </c>
      <c r="M5" s="19">
        <v>0</v>
      </c>
      <c r="N5" s="19">
        <v>0</v>
      </c>
      <c r="O5" s="20">
        <f t="shared" si="0"/>
        <v>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23" t="s">
        <v>44</v>
      </c>
      <c r="B6" s="23" t="s">
        <v>44</v>
      </c>
      <c r="C6" s="24" t="s">
        <v>14</v>
      </c>
      <c r="D6" s="25" t="s">
        <v>19</v>
      </c>
      <c r="E6" s="18">
        <v>513123</v>
      </c>
      <c r="F6" s="18">
        <v>-28234.5</v>
      </c>
      <c r="G6" s="18">
        <v>484888.5</v>
      </c>
      <c r="H6" s="18">
        <v>395294.87</v>
      </c>
      <c r="I6" s="18">
        <v>59252.14</v>
      </c>
      <c r="J6" s="18">
        <v>59252.14</v>
      </c>
      <c r="K6" s="18">
        <v>51450.06</v>
      </c>
      <c r="L6" s="19">
        <v>336042.73</v>
      </c>
      <c r="M6" s="19">
        <v>0</v>
      </c>
      <c r="N6" s="19">
        <v>7802.08</v>
      </c>
      <c r="O6" s="20">
        <f t="shared" si="0"/>
        <v>0.12219745364140416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x14ac:dyDescent="0.25">
      <c r="A7" s="23" t="s">
        <v>45</v>
      </c>
      <c r="B7" s="23" t="s">
        <v>45</v>
      </c>
      <c r="C7" s="24" t="s">
        <v>14</v>
      </c>
      <c r="D7" s="25" t="s">
        <v>93</v>
      </c>
      <c r="E7" s="18">
        <v>13477</v>
      </c>
      <c r="F7" s="18">
        <v>480</v>
      </c>
      <c r="G7" s="18">
        <v>13957</v>
      </c>
      <c r="H7" s="18">
        <v>13957</v>
      </c>
      <c r="I7" s="18">
        <v>1376.1</v>
      </c>
      <c r="J7" s="18">
        <v>1376.1</v>
      </c>
      <c r="K7" s="18">
        <v>1218.54</v>
      </c>
      <c r="L7" s="19">
        <v>12580.9</v>
      </c>
      <c r="M7" s="19">
        <v>0</v>
      </c>
      <c r="N7" s="19">
        <v>157.56</v>
      </c>
      <c r="O7" s="20">
        <f t="shared" si="0"/>
        <v>9.8595686752167358E-2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x14ac:dyDescent="0.25">
      <c r="A8" s="23" t="s">
        <v>46</v>
      </c>
      <c r="B8" s="23" t="s">
        <v>46</v>
      </c>
      <c r="C8" s="24" t="s">
        <v>14</v>
      </c>
      <c r="D8" s="25" t="s">
        <v>20</v>
      </c>
      <c r="E8" s="18">
        <v>928</v>
      </c>
      <c r="F8" s="18">
        <v>500.8</v>
      </c>
      <c r="G8" s="18">
        <v>1428.8</v>
      </c>
      <c r="H8" s="18">
        <v>1155.2</v>
      </c>
      <c r="I8" s="18">
        <v>486.4</v>
      </c>
      <c r="J8" s="18">
        <v>486.4</v>
      </c>
      <c r="K8" s="18">
        <v>430.71</v>
      </c>
      <c r="L8" s="19">
        <v>668.8</v>
      </c>
      <c r="M8" s="19">
        <v>0</v>
      </c>
      <c r="N8" s="19">
        <v>55.69</v>
      </c>
      <c r="O8" s="20">
        <f t="shared" si="0"/>
        <v>0.34042553191489361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x14ac:dyDescent="0.25">
      <c r="A9" s="23" t="s">
        <v>47</v>
      </c>
      <c r="B9" s="23" t="s">
        <v>47</v>
      </c>
      <c r="C9" s="24" t="s">
        <v>14</v>
      </c>
      <c r="D9" s="25" t="s">
        <v>21</v>
      </c>
      <c r="E9" s="18">
        <v>101474.39</v>
      </c>
      <c r="F9" s="18">
        <v>2119.1799999999998</v>
      </c>
      <c r="G9" s="18">
        <v>103593.57</v>
      </c>
      <c r="H9" s="18">
        <v>76050.09</v>
      </c>
      <c r="I9" s="18">
        <v>11472.36</v>
      </c>
      <c r="J9" s="18">
        <v>11472.36</v>
      </c>
      <c r="K9" s="18">
        <v>6099</v>
      </c>
      <c r="L9" s="19">
        <v>64577.73</v>
      </c>
      <c r="M9" s="19">
        <v>0</v>
      </c>
      <c r="N9" s="19">
        <v>5373.36</v>
      </c>
      <c r="O9" s="20">
        <f t="shared" si="0"/>
        <v>0.11074393903019271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x14ac:dyDescent="0.25">
      <c r="A10" s="23" t="s">
        <v>48</v>
      </c>
      <c r="B10" s="23" t="s">
        <v>48</v>
      </c>
      <c r="C10" s="24" t="s">
        <v>14</v>
      </c>
      <c r="D10" s="25" t="s">
        <v>22</v>
      </c>
      <c r="E10" s="18">
        <v>87593.55</v>
      </c>
      <c r="F10" s="18">
        <v>-22209.759999999998</v>
      </c>
      <c r="G10" s="18">
        <v>65383.79</v>
      </c>
      <c r="H10" s="18">
        <v>47336.97</v>
      </c>
      <c r="I10" s="18">
        <v>5265.93</v>
      </c>
      <c r="J10" s="18">
        <v>5265.93</v>
      </c>
      <c r="K10" s="18">
        <v>5265.93</v>
      </c>
      <c r="L10" s="19">
        <v>42071.040000000001</v>
      </c>
      <c r="M10" s="19">
        <v>0</v>
      </c>
      <c r="N10" s="19">
        <v>0</v>
      </c>
      <c r="O10" s="20">
        <f t="shared" si="0"/>
        <v>8.0538769624703618E-2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0" x14ac:dyDescent="0.25">
      <c r="A11" s="23" t="s">
        <v>49</v>
      </c>
      <c r="B11" s="23" t="s">
        <v>49</v>
      </c>
      <c r="C11" s="24" t="s">
        <v>14</v>
      </c>
      <c r="D11" s="25" t="s">
        <v>94</v>
      </c>
      <c r="E11" s="18">
        <v>30000</v>
      </c>
      <c r="F11" s="18">
        <v>-2366.29</v>
      </c>
      <c r="G11" s="18">
        <v>27633.71</v>
      </c>
      <c r="H11" s="18">
        <v>0</v>
      </c>
      <c r="I11" s="18">
        <v>0</v>
      </c>
      <c r="J11" s="18">
        <v>0</v>
      </c>
      <c r="K11" s="18">
        <v>0</v>
      </c>
      <c r="L11" s="19">
        <v>0</v>
      </c>
      <c r="M11" s="19">
        <v>0</v>
      </c>
      <c r="N11" s="19">
        <v>0</v>
      </c>
      <c r="O11" s="20">
        <f t="shared" si="0"/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x14ac:dyDescent="0.25">
      <c r="A12" s="23" t="s">
        <v>50</v>
      </c>
      <c r="B12" s="23" t="s">
        <v>50</v>
      </c>
      <c r="C12" s="24" t="s">
        <v>23</v>
      </c>
      <c r="D12" s="25" t="s">
        <v>95</v>
      </c>
      <c r="E12" s="18">
        <v>600</v>
      </c>
      <c r="F12" s="18">
        <v>-200</v>
      </c>
      <c r="G12" s="18">
        <v>400</v>
      </c>
      <c r="H12" s="18">
        <v>400</v>
      </c>
      <c r="I12" s="18">
        <v>24.24</v>
      </c>
      <c r="J12" s="18">
        <v>24.24</v>
      </c>
      <c r="K12" s="18">
        <v>12.25</v>
      </c>
      <c r="L12" s="19">
        <v>375.76</v>
      </c>
      <c r="M12" s="19">
        <v>0</v>
      </c>
      <c r="N12" s="19">
        <v>11.99</v>
      </c>
      <c r="O12" s="20">
        <f t="shared" si="0"/>
        <v>6.0599999999999994E-2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23" t="s">
        <v>51</v>
      </c>
      <c r="B13" s="23" t="s">
        <v>51</v>
      </c>
      <c r="C13" s="24" t="s">
        <v>23</v>
      </c>
      <c r="D13" s="25" t="s">
        <v>24</v>
      </c>
      <c r="E13" s="18">
        <v>13740</v>
      </c>
      <c r="F13" s="18">
        <v>-1252.83</v>
      </c>
      <c r="G13" s="18">
        <v>12487.17</v>
      </c>
      <c r="H13" s="18">
        <v>9516.6299999999992</v>
      </c>
      <c r="I13" s="18">
        <v>0</v>
      </c>
      <c r="J13" s="18">
        <v>0</v>
      </c>
      <c r="K13" s="18">
        <v>0</v>
      </c>
      <c r="L13" s="19">
        <v>9516.6299999999992</v>
      </c>
      <c r="M13" s="19">
        <v>0</v>
      </c>
      <c r="N13" s="19">
        <v>0</v>
      </c>
      <c r="O13" s="20">
        <f t="shared" si="0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0" x14ac:dyDescent="0.25">
      <c r="A14" s="23" t="s">
        <v>52</v>
      </c>
      <c r="B14" s="23" t="s">
        <v>52</v>
      </c>
      <c r="C14" s="24" t="s">
        <v>23</v>
      </c>
      <c r="D14" s="25" t="s">
        <v>53</v>
      </c>
      <c r="E14" s="18">
        <v>200</v>
      </c>
      <c r="F14" s="18">
        <v>0</v>
      </c>
      <c r="G14" s="18">
        <v>200</v>
      </c>
      <c r="H14" s="18">
        <v>0</v>
      </c>
      <c r="I14" s="18">
        <v>0</v>
      </c>
      <c r="J14" s="18">
        <v>0</v>
      </c>
      <c r="K14" s="18">
        <v>0</v>
      </c>
      <c r="L14" s="19">
        <v>0</v>
      </c>
      <c r="M14" s="19">
        <v>0</v>
      </c>
      <c r="N14" s="19">
        <v>0</v>
      </c>
      <c r="O14" s="20">
        <f t="shared" si="0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75" x14ac:dyDescent="0.25">
      <c r="A15" s="23" t="s">
        <v>54</v>
      </c>
      <c r="B15" s="23" t="s">
        <v>54</v>
      </c>
      <c r="C15" s="24" t="s">
        <v>23</v>
      </c>
      <c r="D15" s="25" t="s">
        <v>96</v>
      </c>
      <c r="E15" s="18">
        <v>5826</v>
      </c>
      <c r="F15" s="18">
        <v>3549.5</v>
      </c>
      <c r="G15" s="18">
        <v>9375.5</v>
      </c>
      <c r="H15" s="18">
        <v>3549.5</v>
      </c>
      <c r="I15" s="18">
        <v>0</v>
      </c>
      <c r="J15" s="18">
        <v>0</v>
      </c>
      <c r="K15" s="18">
        <v>0</v>
      </c>
      <c r="L15" s="19">
        <v>3549.5</v>
      </c>
      <c r="M15" s="19">
        <v>0</v>
      </c>
      <c r="N15" s="19">
        <v>0</v>
      </c>
      <c r="O15" s="20">
        <f t="shared" si="0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26" t="s">
        <v>114</v>
      </c>
      <c r="B16" s="26" t="s">
        <v>114</v>
      </c>
      <c r="C16" s="24" t="s">
        <v>23</v>
      </c>
      <c r="D16" s="27" t="s">
        <v>112</v>
      </c>
      <c r="E16" s="18">
        <v>48000</v>
      </c>
      <c r="F16" s="18">
        <v>-8735</v>
      </c>
      <c r="G16" s="18">
        <v>39265</v>
      </c>
      <c r="H16" s="18">
        <v>0</v>
      </c>
      <c r="I16" s="18">
        <v>0</v>
      </c>
      <c r="J16" s="18">
        <v>0</v>
      </c>
      <c r="K16" s="18">
        <v>0</v>
      </c>
      <c r="L16" s="19">
        <v>0</v>
      </c>
      <c r="M16" s="19">
        <v>0</v>
      </c>
      <c r="N16" s="19">
        <v>0</v>
      </c>
      <c r="O16" s="20">
        <f t="shared" si="0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5" x14ac:dyDescent="0.25">
      <c r="A17" s="23" t="s">
        <v>55</v>
      </c>
      <c r="B17" s="23" t="s">
        <v>55</v>
      </c>
      <c r="C17" s="24" t="s">
        <v>23</v>
      </c>
      <c r="D17" s="25" t="s">
        <v>97</v>
      </c>
      <c r="E17" s="18">
        <v>11919.6</v>
      </c>
      <c r="F17" s="18">
        <v>1986.6</v>
      </c>
      <c r="G17" s="18">
        <v>13906.2</v>
      </c>
      <c r="H17" s="18">
        <v>4966.5</v>
      </c>
      <c r="I17" s="18">
        <v>1986.6</v>
      </c>
      <c r="J17" s="18">
        <v>1986.6</v>
      </c>
      <c r="K17" s="18">
        <v>1931.96</v>
      </c>
      <c r="L17" s="19">
        <v>2979.9</v>
      </c>
      <c r="M17" s="19">
        <v>0</v>
      </c>
      <c r="N17" s="19">
        <v>54.64</v>
      </c>
      <c r="O17" s="20">
        <f t="shared" si="0"/>
        <v>0.14285714285714285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x14ac:dyDescent="0.25">
      <c r="A18" s="23" t="s">
        <v>56</v>
      </c>
      <c r="B18" s="23" t="s">
        <v>56</v>
      </c>
      <c r="C18" s="24" t="s">
        <v>23</v>
      </c>
      <c r="D18" s="25" t="s">
        <v>98</v>
      </c>
      <c r="E18" s="18">
        <v>30000</v>
      </c>
      <c r="F18" s="18">
        <v>-10000</v>
      </c>
      <c r="G18" s="18">
        <v>20000</v>
      </c>
      <c r="H18" s="18">
        <v>0</v>
      </c>
      <c r="I18" s="18">
        <v>0</v>
      </c>
      <c r="J18" s="18">
        <v>0</v>
      </c>
      <c r="K18" s="18">
        <v>0</v>
      </c>
      <c r="L18" s="19">
        <v>0</v>
      </c>
      <c r="M18" s="19">
        <v>0</v>
      </c>
      <c r="N18" s="19">
        <v>0</v>
      </c>
      <c r="O18" s="20">
        <f t="shared" si="0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x14ac:dyDescent="0.25">
      <c r="A19" s="26" t="s">
        <v>115</v>
      </c>
      <c r="B19" s="26" t="s">
        <v>115</v>
      </c>
      <c r="C19" s="24" t="s">
        <v>23</v>
      </c>
      <c r="D19" s="28" t="s">
        <v>122</v>
      </c>
      <c r="E19" s="18">
        <v>1500</v>
      </c>
      <c r="F19" s="18">
        <v>-1500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9">
        <v>0</v>
      </c>
      <c r="M19" s="19">
        <v>0</v>
      </c>
      <c r="N19" s="19">
        <v>0</v>
      </c>
      <c r="O19" s="20" t="e">
        <f t="shared" si="0"/>
        <v>#DIV/0!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x14ac:dyDescent="0.25">
      <c r="A20" s="23" t="s">
        <v>57</v>
      </c>
      <c r="B20" s="23" t="s">
        <v>57</v>
      </c>
      <c r="C20" s="24" t="s">
        <v>23</v>
      </c>
      <c r="D20" s="25" t="s">
        <v>25</v>
      </c>
      <c r="E20" s="18">
        <v>2000</v>
      </c>
      <c r="F20" s="18">
        <v>0</v>
      </c>
      <c r="G20" s="18">
        <v>2000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19">
        <v>0</v>
      </c>
      <c r="N20" s="19">
        <v>0</v>
      </c>
      <c r="O20" s="20">
        <f t="shared" si="0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5">
      <c r="A21" s="26" t="s">
        <v>116</v>
      </c>
      <c r="B21" s="26" t="s">
        <v>116</v>
      </c>
      <c r="C21" s="24" t="s">
        <v>23</v>
      </c>
      <c r="D21" s="28" t="s">
        <v>123</v>
      </c>
      <c r="E21" s="18">
        <v>15000</v>
      </c>
      <c r="F21" s="18">
        <v>-14103.79</v>
      </c>
      <c r="G21" s="18">
        <v>896.21</v>
      </c>
      <c r="H21" s="18">
        <v>0</v>
      </c>
      <c r="I21" s="18">
        <v>0</v>
      </c>
      <c r="J21" s="18">
        <v>0</v>
      </c>
      <c r="K21" s="18">
        <v>0</v>
      </c>
      <c r="L21" s="19">
        <v>0</v>
      </c>
      <c r="M21" s="19">
        <v>0</v>
      </c>
      <c r="N21" s="19">
        <v>0</v>
      </c>
      <c r="O21" s="20">
        <f t="shared" si="0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x14ac:dyDescent="0.25">
      <c r="A22" s="23" t="s">
        <v>58</v>
      </c>
      <c r="B22" s="23" t="s">
        <v>58</v>
      </c>
      <c r="C22" s="24" t="s">
        <v>23</v>
      </c>
      <c r="D22" s="25" t="s">
        <v>99</v>
      </c>
      <c r="E22" s="18">
        <v>5000</v>
      </c>
      <c r="F22" s="18">
        <v>0</v>
      </c>
      <c r="G22" s="18">
        <v>5000</v>
      </c>
      <c r="H22" s="18">
        <v>0</v>
      </c>
      <c r="I22" s="18">
        <v>0</v>
      </c>
      <c r="J22" s="18">
        <v>0</v>
      </c>
      <c r="K22" s="18">
        <v>0</v>
      </c>
      <c r="L22" s="19">
        <v>0</v>
      </c>
      <c r="M22" s="19">
        <v>0</v>
      </c>
      <c r="N22" s="19">
        <v>0</v>
      </c>
      <c r="O22" s="20">
        <f t="shared" si="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x14ac:dyDescent="0.25">
      <c r="A23" s="23" t="s">
        <v>59</v>
      </c>
      <c r="B23" s="23" t="s">
        <v>59</v>
      </c>
      <c r="C23" s="24" t="s">
        <v>23</v>
      </c>
      <c r="D23" s="25" t="s">
        <v>100</v>
      </c>
      <c r="E23" s="18">
        <v>10000</v>
      </c>
      <c r="F23" s="18">
        <v>0</v>
      </c>
      <c r="G23" s="18">
        <v>10000</v>
      </c>
      <c r="H23" s="18">
        <v>0</v>
      </c>
      <c r="I23" s="18">
        <v>0</v>
      </c>
      <c r="J23" s="18">
        <v>0</v>
      </c>
      <c r="K23" s="18">
        <v>0</v>
      </c>
      <c r="L23" s="19">
        <v>0</v>
      </c>
      <c r="M23" s="19">
        <v>0</v>
      </c>
      <c r="N23" s="19">
        <v>0</v>
      </c>
      <c r="O23" s="20">
        <f t="shared" si="0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5" x14ac:dyDescent="0.25">
      <c r="A24" s="23" t="s">
        <v>60</v>
      </c>
      <c r="B24" s="23" t="s">
        <v>60</v>
      </c>
      <c r="C24" s="24" t="s">
        <v>23</v>
      </c>
      <c r="D24" s="25" t="s">
        <v>101</v>
      </c>
      <c r="E24" s="18">
        <v>6000</v>
      </c>
      <c r="F24" s="18">
        <v>0</v>
      </c>
      <c r="G24" s="18">
        <v>6000</v>
      </c>
      <c r="H24" s="18">
        <v>0</v>
      </c>
      <c r="I24" s="18">
        <v>0</v>
      </c>
      <c r="J24" s="18">
        <v>0</v>
      </c>
      <c r="K24" s="18">
        <v>0</v>
      </c>
      <c r="L24" s="19">
        <v>0</v>
      </c>
      <c r="M24" s="19">
        <v>0</v>
      </c>
      <c r="N24" s="19">
        <v>0</v>
      </c>
      <c r="O24" s="20">
        <f t="shared" si="0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0" x14ac:dyDescent="0.25">
      <c r="A25" s="23" t="s">
        <v>61</v>
      </c>
      <c r="B25" s="23" t="s">
        <v>61</v>
      </c>
      <c r="C25" s="24" t="s">
        <v>23</v>
      </c>
      <c r="D25" s="25" t="s">
        <v>102</v>
      </c>
      <c r="E25" s="18">
        <v>6000</v>
      </c>
      <c r="F25" s="18">
        <v>1229.52</v>
      </c>
      <c r="G25" s="18">
        <v>7229.52</v>
      </c>
      <c r="H25" s="18">
        <v>0</v>
      </c>
      <c r="I25" s="18">
        <v>0</v>
      </c>
      <c r="J25" s="18">
        <v>0</v>
      </c>
      <c r="K25" s="18">
        <v>0</v>
      </c>
      <c r="L25" s="19">
        <v>0</v>
      </c>
      <c r="M25" s="19">
        <v>0</v>
      </c>
      <c r="N25" s="19">
        <v>0</v>
      </c>
      <c r="O25" s="20">
        <f t="shared" si="0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0" x14ac:dyDescent="0.25">
      <c r="A26" s="23" t="s">
        <v>62</v>
      </c>
      <c r="B26" s="23" t="s">
        <v>62</v>
      </c>
      <c r="C26" s="24" t="s">
        <v>23</v>
      </c>
      <c r="D26" s="25" t="s">
        <v>103</v>
      </c>
      <c r="E26" s="18">
        <v>6000</v>
      </c>
      <c r="F26" s="18">
        <v>1391</v>
      </c>
      <c r="G26" s="18">
        <v>7391</v>
      </c>
      <c r="H26" s="18">
        <v>1391</v>
      </c>
      <c r="I26" s="18">
        <v>0</v>
      </c>
      <c r="J26" s="18">
        <v>0</v>
      </c>
      <c r="K26" s="18">
        <v>0</v>
      </c>
      <c r="L26" s="19">
        <v>1391</v>
      </c>
      <c r="M26" s="19">
        <v>0</v>
      </c>
      <c r="N26" s="19">
        <v>0</v>
      </c>
      <c r="O26" s="20">
        <f t="shared" si="0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0" x14ac:dyDescent="0.25">
      <c r="A27" s="23" t="s">
        <v>117</v>
      </c>
      <c r="B27" s="23" t="s">
        <v>117</v>
      </c>
      <c r="C27" s="24" t="s">
        <v>23</v>
      </c>
      <c r="D27" s="29" t="s">
        <v>124</v>
      </c>
      <c r="E27" s="18">
        <v>4000</v>
      </c>
      <c r="F27" s="18">
        <v>-4000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v>0</v>
      </c>
      <c r="M27" s="19">
        <v>0</v>
      </c>
      <c r="N27" s="19">
        <v>0</v>
      </c>
      <c r="O27" s="20"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0" x14ac:dyDescent="0.25">
      <c r="A28" s="23" t="s">
        <v>63</v>
      </c>
      <c r="B28" s="23" t="s">
        <v>63</v>
      </c>
      <c r="C28" s="24" t="s">
        <v>23</v>
      </c>
      <c r="D28" s="25" t="s">
        <v>104</v>
      </c>
      <c r="E28" s="18">
        <v>29400</v>
      </c>
      <c r="F28" s="18">
        <v>0</v>
      </c>
      <c r="G28" s="18">
        <v>29400</v>
      </c>
      <c r="H28" s="18">
        <v>0</v>
      </c>
      <c r="I28" s="18">
        <v>0</v>
      </c>
      <c r="J28" s="18">
        <v>0</v>
      </c>
      <c r="K28" s="18">
        <v>0</v>
      </c>
      <c r="L28" s="19">
        <v>0</v>
      </c>
      <c r="M28" s="19">
        <v>0</v>
      </c>
      <c r="N28" s="19">
        <v>0</v>
      </c>
      <c r="O28" s="20">
        <f t="shared" si="0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x14ac:dyDescent="0.25">
      <c r="A29" s="23" t="s">
        <v>64</v>
      </c>
      <c r="B29" s="23" t="s">
        <v>64</v>
      </c>
      <c r="C29" s="24" t="s">
        <v>23</v>
      </c>
      <c r="D29" s="25" t="s">
        <v>105</v>
      </c>
      <c r="E29" s="18">
        <v>6500</v>
      </c>
      <c r="F29" s="18">
        <v>0</v>
      </c>
      <c r="G29" s="18">
        <v>6500</v>
      </c>
      <c r="H29" s="18">
        <v>0</v>
      </c>
      <c r="I29" s="18">
        <v>0</v>
      </c>
      <c r="J29" s="18">
        <v>0</v>
      </c>
      <c r="K29" s="18">
        <v>0</v>
      </c>
      <c r="L29" s="19">
        <v>0</v>
      </c>
      <c r="M29" s="19">
        <v>0</v>
      </c>
      <c r="N29" s="19">
        <v>0</v>
      </c>
      <c r="O29" s="20">
        <f t="shared" si="0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x14ac:dyDescent="0.25">
      <c r="A30" s="23" t="s">
        <v>118</v>
      </c>
      <c r="B30" s="23" t="s">
        <v>118</v>
      </c>
      <c r="C30" s="24" t="s">
        <v>23</v>
      </c>
      <c r="D30" s="27" t="s">
        <v>125</v>
      </c>
      <c r="E30" s="18">
        <v>10000</v>
      </c>
      <c r="F30" s="18">
        <v>0</v>
      </c>
      <c r="G30" s="18">
        <v>10000</v>
      </c>
      <c r="H30" s="18">
        <v>0</v>
      </c>
      <c r="I30" s="18">
        <v>0</v>
      </c>
      <c r="J30" s="18">
        <v>0</v>
      </c>
      <c r="K30" s="18">
        <v>0</v>
      </c>
      <c r="L30" s="19">
        <v>0</v>
      </c>
      <c r="M30" s="19">
        <v>0</v>
      </c>
      <c r="N30" s="19">
        <v>0</v>
      </c>
      <c r="O30" s="20">
        <f t="shared" si="0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0" x14ac:dyDescent="0.25">
      <c r="A31" s="23" t="s">
        <v>65</v>
      </c>
      <c r="B31" s="23" t="s">
        <v>65</v>
      </c>
      <c r="C31" s="24" t="s">
        <v>23</v>
      </c>
      <c r="D31" s="25" t="s">
        <v>107</v>
      </c>
      <c r="E31" s="18">
        <v>32360</v>
      </c>
      <c r="F31" s="18">
        <v>12350</v>
      </c>
      <c r="G31" s="18">
        <v>44710</v>
      </c>
      <c r="H31" s="18">
        <v>12350</v>
      </c>
      <c r="I31" s="18">
        <v>0</v>
      </c>
      <c r="J31" s="18">
        <v>0</v>
      </c>
      <c r="K31" s="18">
        <v>0</v>
      </c>
      <c r="L31" s="19">
        <v>12350</v>
      </c>
      <c r="M31" s="19">
        <v>0</v>
      </c>
      <c r="N31" s="19">
        <v>0</v>
      </c>
      <c r="O31" s="20">
        <f t="shared" si="0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0" x14ac:dyDescent="0.25">
      <c r="A32" s="23" t="s">
        <v>66</v>
      </c>
      <c r="B32" s="23" t="s">
        <v>66</v>
      </c>
      <c r="C32" s="24" t="s">
        <v>23</v>
      </c>
      <c r="D32" s="25" t="s">
        <v>108</v>
      </c>
      <c r="E32" s="18">
        <v>25000</v>
      </c>
      <c r="F32" s="18">
        <v>0</v>
      </c>
      <c r="G32" s="18">
        <v>25000</v>
      </c>
      <c r="H32" s="18">
        <v>0</v>
      </c>
      <c r="I32" s="18">
        <v>0</v>
      </c>
      <c r="J32" s="18">
        <v>0</v>
      </c>
      <c r="K32" s="18">
        <v>0</v>
      </c>
      <c r="L32" s="19">
        <v>0</v>
      </c>
      <c r="M32" s="19">
        <v>0</v>
      </c>
      <c r="N32" s="19">
        <v>0</v>
      </c>
      <c r="O32" s="20">
        <f t="shared" si="0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x14ac:dyDescent="0.25">
      <c r="A33" s="23" t="s">
        <v>67</v>
      </c>
      <c r="B33" s="23" t="s">
        <v>67</v>
      </c>
      <c r="C33" s="24" t="s">
        <v>23</v>
      </c>
      <c r="D33" s="25" t="s">
        <v>27</v>
      </c>
      <c r="E33" s="18">
        <v>900</v>
      </c>
      <c r="F33" s="18">
        <v>550</v>
      </c>
      <c r="G33" s="18">
        <v>1450</v>
      </c>
      <c r="H33" s="18">
        <v>550</v>
      </c>
      <c r="I33" s="18">
        <v>0</v>
      </c>
      <c r="J33" s="18">
        <v>0</v>
      </c>
      <c r="K33" s="18">
        <v>0</v>
      </c>
      <c r="L33" s="19">
        <v>550</v>
      </c>
      <c r="M33" s="19">
        <v>0</v>
      </c>
      <c r="N33" s="19">
        <v>0</v>
      </c>
      <c r="O33" s="20">
        <f t="shared" si="0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x14ac:dyDescent="0.25">
      <c r="A34" s="23" t="s">
        <v>68</v>
      </c>
      <c r="B34" s="23" t="s">
        <v>68</v>
      </c>
      <c r="C34" s="24" t="s">
        <v>23</v>
      </c>
      <c r="D34" s="25" t="s">
        <v>28</v>
      </c>
      <c r="E34" s="18">
        <v>5000</v>
      </c>
      <c r="F34" s="18">
        <v>0</v>
      </c>
      <c r="G34" s="18">
        <v>5000</v>
      </c>
      <c r="H34" s="18">
        <v>0</v>
      </c>
      <c r="I34" s="18">
        <v>0</v>
      </c>
      <c r="J34" s="18">
        <v>0</v>
      </c>
      <c r="K34" s="18">
        <v>0</v>
      </c>
      <c r="L34" s="19">
        <v>0</v>
      </c>
      <c r="M34" s="19">
        <v>0</v>
      </c>
      <c r="N34" s="19">
        <v>0</v>
      </c>
      <c r="O34" s="20">
        <f t="shared" si="0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x14ac:dyDescent="0.25">
      <c r="A35" s="23" t="s">
        <v>69</v>
      </c>
      <c r="B35" s="23" t="s">
        <v>69</v>
      </c>
      <c r="C35" s="24" t="s">
        <v>23</v>
      </c>
      <c r="D35" s="25" t="s">
        <v>29</v>
      </c>
      <c r="E35" s="18">
        <v>16000</v>
      </c>
      <c r="F35" s="18">
        <v>0</v>
      </c>
      <c r="G35" s="18">
        <v>16000</v>
      </c>
      <c r="H35" s="18">
        <v>0</v>
      </c>
      <c r="I35" s="18">
        <v>0</v>
      </c>
      <c r="J35" s="18">
        <v>0</v>
      </c>
      <c r="K35" s="18">
        <v>0</v>
      </c>
      <c r="L35" s="19">
        <v>0</v>
      </c>
      <c r="M35" s="19">
        <v>0</v>
      </c>
      <c r="N35" s="19">
        <v>0</v>
      </c>
      <c r="O35" s="20">
        <f t="shared" si="0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x14ac:dyDescent="0.25">
      <c r="A36" s="23" t="s">
        <v>70</v>
      </c>
      <c r="B36" s="23" t="s">
        <v>70</v>
      </c>
      <c r="C36" s="24" t="s">
        <v>23</v>
      </c>
      <c r="D36" s="25" t="s">
        <v>109</v>
      </c>
      <c r="E36" s="18">
        <v>3000</v>
      </c>
      <c r="F36" s="18">
        <v>0</v>
      </c>
      <c r="G36" s="18">
        <v>3000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19">
        <v>0</v>
      </c>
      <c r="N36" s="19">
        <v>0</v>
      </c>
      <c r="O36" s="20">
        <f t="shared" si="0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x14ac:dyDescent="0.25">
      <c r="A37" s="23" t="s">
        <v>71</v>
      </c>
      <c r="B37" s="23" t="s">
        <v>71</v>
      </c>
      <c r="C37" s="24" t="s">
        <v>23</v>
      </c>
      <c r="D37" s="25" t="s">
        <v>110</v>
      </c>
      <c r="E37" s="18">
        <v>2400</v>
      </c>
      <c r="F37" s="18">
        <v>0</v>
      </c>
      <c r="G37" s="18">
        <v>2400</v>
      </c>
      <c r="H37" s="18">
        <v>0</v>
      </c>
      <c r="I37" s="18">
        <v>0</v>
      </c>
      <c r="J37" s="18">
        <v>0</v>
      </c>
      <c r="K37" s="18">
        <v>0</v>
      </c>
      <c r="L37" s="19">
        <v>0</v>
      </c>
      <c r="M37" s="19">
        <v>0</v>
      </c>
      <c r="N37" s="19">
        <v>0</v>
      </c>
      <c r="O37" s="20">
        <f t="shared" si="0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x14ac:dyDescent="0.25">
      <c r="A38" s="23" t="s">
        <v>72</v>
      </c>
      <c r="B38" s="23" t="s">
        <v>72</v>
      </c>
      <c r="C38" s="24" t="s">
        <v>30</v>
      </c>
      <c r="D38" s="25" t="s">
        <v>31</v>
      </c>
      <c r="E38" s="18">
        <v>7000</v>
      </c>
      <c r="F38" s="18">
        <v>1284.54</v>
      </c>
      <c r="G38" s="18">
        <v>8284.5400000000009</v>
      </c>
      <c r="H38" s="18">
        <v>2530.8000000000002</v>
      </c>
      <c r="I38" s="18">
        <v>0</v>
      </c>
      <c r="J38" s="18">
        <v>0</v>
      </c>
      <c r="K38" s="18">
        <v>0</v>
      </c>
      <c r="L38" s="19">
        <v>2530.8000000000002</v>
      </c>
      <c r="M38" s="19">
        <v>0</v>
      </c>
      <c r="N38" s="19">
        <v>0</v>
      </c>
      <c r="O38" s="20">
        <f t="shared" si="0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x14ac:dyDescent="0.25">
      <c r="A39" s="23" t="s">
        <v>73</v>
      </c>
      <c r="B39" s="23" t="s">
        <v>73</v>
      </c>
      <c r="C39" s="24" t="s">
        <v>30</v>
      </c>
      <c r="D39" s="25" t="s">
        <v>32</v>
      </c>
      <c r="E39" s="18">
        <v>400</v>
      </c>
      <c r="F39" s="18">
        <v>0</v>
      </c>
      <c r="G39" s="18">
        <v>400</v>
      </c>
      <c r="H39" s="18">
        <v>400</v>
      </c>
      <c r="I39" s="18">
        <v>9.8000000000000007</v>
      </c>
      <c r="J39" s="18">
        <v>9.8000000000000007</v>
      </c>
      <c r="K39" s="18">
        <v>0</v>
      </c>
      <c r="L39" s="19">
        <v>390.2</v>
      </c>
      <c r="M39" s="19">
        <v>0</v>
      </c>
      <c r="N39" s="19">
        <v>9.8000000000000007</v>
      </c>
      <c r="O39" s="20">
        <f t="shared" si="0"/>
        <v>2.4500000000000001E-2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5" x14ac:dyDescent="0.25">
      <c r="A40" s="23" t="s">
        <v>74</v>
      </c>
      <c r="B40" s="23" t="s">
        <v>74</v>
      </c>
      <c r="C40" s="24" t="s">
        <v>30</v>
      </c>
      <c r="D40" s="25" t="s">
        <v>111</v>
      </c>
      <c r="E40" s="18">
        <v>2000</v>
      </c>
      <c r="F40" s="18">
        <v>0</v>
      </c>
      <c r="G40" s="18">
        <v>2000</v>
      </c>
      <c r="H40" s="18">
        <v>0</v>
      </c>
      <c r="I40" s="18">
        <v>0</v>
      </c>
      <c r="J40" s="18">
        <v>0</v>
      </c>
      <c r="K40" s="18">
        <v>0</v>
      </c>
      <c r="L40" s="19">
        <v>0</v>
      </c>
      <c r="M40" s="19">
        <v>0</v>
      </c>
      <c r="N40" s="19">
        <v>0</v>
      </c>
      <c r="O40" s="20">
        <f t="shared" si="0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0" x14ac:dyDescent="0.25">
      <c r="A41" s="23" t="s">
        <v>75</v>
      </c>
      <c r="B41" s="23" t="s">
        <v>75</v>
      </c>
      <c r="C41" s="23" t="s">
        <v>92</v>
      </c>
      <c r="D41" s="25" t="s">
        <v>76</v>
      </c>
      <c r="E41" s="18">
        <v>2692.01</v>
      </c>
      <c r="F41" s="18">
        <v>0</v>
      </c>
      <c r="G41" s="18">
        <v>2692.01</v>
      </c>
      <c r="H41" s="18">
        <v>2692.01</v>
      </c>
      <c r="I41" s="18">
        <v>1213.3</v>
      </c>
      <c r="J41" s="18">
        <v>1213.3</v>
      </c>
      <c r="K41" s="18">
        <v>606.65</v>
      </c>
      <c r="L41" s="19">
        <v>1478.71</v>
      </c>
      <c r="M41" s="19">
        <v>0</v>
      </c>
      <c r="N41" s="19">
        <v>606.65</v>
      </c>
      <c r="O41" s="20">
        <f t="shared" si="0"/>
        <v>0.45070412071277588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0" x14ac:dyDescent="0.25">
      <c r="A42" s="23"/>
      <c r="B42" s="23" t="s">
        <v>129</v>
      </c>
      <c r="C42" s="23" t="s">
        <v>35</v>
      </c>
      <c r="D42" s="25" t="s">
        <v>15</v>
      </c>
      <c r="E42" s="18">
        <v>0</v>
      </c>
      <c r="F42" s="18">
        <v>78056</v>
      </c>
      <c r="G42" s="18">
        <v>78056</v>
      </c>
      <c r="H42" s="18">
        <v>78056</v>
      </c>
      <c r="I42" s="18">
        <v>7096</v>
      </c>
      <c r="J42" s="18">
        <v>7096</v>
      </c>
      <c r="K42" s="18">
        <v>4145.51</v>
      </c>
      <c r="L42" s="19">
        <v>70960</v>
      </c>
      <c r="M42" s="19">
        <v>0</v>
      </c>
      <c r="N42" s="19">
        <v>2950.49</v>
      </c>
      <c r="O42" s="20">
        <f t="shared" si="0"/>
        <v>9.0909090909090912E-2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0" x14ac:dyDescent="0.25">
      <c r="A43" s="23" t="s">
        <v>77</v>
      </c>
      <c r="B43" s="23" t="s">
        <v>77</v>
      </c>
      <c r="C43" s="23" t="s">
        <v>35</v>
      </c>
      <c r="D43" s="25" t="s">
        <v>16</v>
      </c>
      <c r="E43" s="18">
        <v>6184</v>
      </c>
      <c r="F43" s="18">
        <v>2372.33</v>
      </c>
      <c r="G43" s="18">
        <v>8556.33</v>
      </c>
      <c r="H43" s="18">
        <v>7309.99</v>
      </c>
      <c r="I43" s="18">
        <v>0</v>
      </c>
      <c r="J43" s="18">
        <v>0</v>
      </c>
      <c r="K43" s="18">
        <v>0</v>
      </c>
      <c r="L43" s="19">
        <v>7309.99</v>
      </c>
      <c r="M43" s="19">
        <v>0</v>
      </c>
      <c r="N43" s="19">
        <v>0</v>
      </c>
      <c r="O43" s="20">
        <f t="shared" si="0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0" x14ac:dyDescent="0.25">
      <c r="A44" s="23" t="s">
        <v>78</v>
      </c>
      <c r="B44" s="23" t="s">
        <v>78</v>
      </c>
      <c r="C44" s="23" t="s">
        <v>35</v>
      </c>
      <c r="D44" s="25" t="s">
        <v>17</v>
      </c>
      <c r="E44" s="18">
        <v>950</v>
      </c>
      <c r="F44" s="18">
        <v>391.67</v>
      </c>
      <c r="G44" s="18">
        <v>1341.67</v>
      </c>
      <c r="H44" s="18">
        <v>1150</v>
      </c>
      <c r="I44" s="18">
        <v>0</v>
      </c>
      <c r="J44" s="18">
        <v>0</v>
      </c>
      <c r="K44" s="18">
        <v>0</v>
      </c>
      <c r="L44" s="19">
        <v>1150</v>
      </c>
      <c r="M44" s="19">
        <v>0</v>
      </c>
      <c r="N44" s="19">
        <v>0</v>
      </c>
      <c r="O44" s="20">
        <f t="shared" si="0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0" x14ac:dyDescent="0.25">
      <c r="A45" s="23" t="s">
        <v>79</v>
      </c>
      <c r="B45" s="23" t="s">
        <v>79</v>
      </c>
      <c r="C45" s="23" t="s">
        <v>35</v>
      </c>
      <c r="D45" s="25" t="s">
        <v>19</v>
      </c>
      <c r="E45" s="18">
        <v>74208</v>
      </c>
      <c r="F45" s="18">
        <v>-49588</v>
      </c>
      <c r="G45" s="18">
        <v>24620</v>
      </c>
      <c r="H45" s="18">
        <v>24005.47</v>
      </c>
      <c r="I45" s="18">
        <v>7245.47</v>
      </c>
      <c r="J45" s="18">
        <v>7245.47</v>
      </c>
      <c r="K45" s="18">
        <v>7053.57</v>
      </c>
      <c r="L45" s="19">
        <v>16760</v>
      </c>
      <c r="M45" s="19">
        <v>0</v>
      </c>
      <c r="N45" s="19">
        <v>191.9</v>
      </c>
      <c r="O45" s="20">
        <f t="shared" si="0"/>
        <v>0.29429203899268885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0" x14ac:dyDescent="0.25">
      <c r="A46" s="23" t="s">
        <v>80</v>
      </c>
      <c r="B46" s="23" t="s">
        <v>80</v>
      </c>
      <c r="C46" s="23" t="s">
        <v>35</v>
      </c>
      <c r="D46" s="25" t="s">
        <v>93</v>
      </c>
      <c r="E46" s="18">
        <v>2832</v>
      </c>
      <c r="F46" s="18">
        <v>0</v>
      </c>
      <c r="G46" s="18">
        <v>2832</v>
      </c>
      <c r="H46" s="18">
        <v>0</v>
      </c>
      <c r="I46" s="18">
        <v>0</v>
      </c>
      <c r="J46" s="18">
        <v>0</v>
      </c>
      <c r="K46" s="18">
        <v>0</v>
      </c>
      <c r="L46" s="19">
        <v>0</v>
      </c>
      <c r="M46" s="19">
        <v>0</v>
      </c>
      <c r="N46" s="19">
        <v>0</v>
      </c>
      <c r="O46" s="20">
        <f t="shared" si="0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0" x14ac:dyDescent="0.25">
      <c r="A47" s="23" t="s">
        <v>81</v>
      </c>
      <c r="B47" s="23" t="s">
        <v>81</v>
      </c>
      <c r="C47" s="23" t="s">
        <v>35</v>
      </c>
      <c r="D47" s="25" t="s">
        <v>21</v>
      </c>
      <c r="E47" s="18">
        <v>7434.37</v>
      </c>
      <c r="F47" s="18">
        <v>2473.86</v>
      </c>
      <c r="G47" s="18">
        <v>9908.23</v>
      </c>
      <c r="H47" s="18">
        <v>9848.93</v>
      </c>
      <c r="I47" s="18">
        <v>1383.94</v>
      </c>
      <c r="J47" s="18">
        <v>1383.94</v>
      </c>
      <c r="K47" s="18">
        <v>537.45000000000005</v>
      </c>
      <c r="L47" s="19">
        <v>8464.99</v>
      </c>
      <c r="M47" s="19">
        <v>0</v>
      </c>
      <c r="N47" s="19">
        <v>846.49</v>
      </c>
      <c r="O47" s="20">
        <f t="shared" si="0"/>
        <v>0.13967580486121134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0" x14ac:dyDescent="0.25">
      <c r="A48" s="23" t="s">
        <v>82</v>
      </c>
      <c r="B48" s="23" t="s">
        <v>82</v>
      </c>
      <c r="C48" s="23" t="s">
        <v>35</v>
      </c>
      <c r="D48" s="25" t="s">
        <v>22</v>
      </c>
      <c r="E48" s="18">
        <v>6417.48</v>
      </c>
      <c r="F48" s="18">
        <v>-3660.74</v>
      </c>
      <c r="G48" s="18">
        <v>2756.74</v>
      </c>
      <c r="H48" s="18">
        <v>2756.74</v>
      </c>
      <c r="I48" s="18">
        <v>0</v>
      </c>
      <c r="J48" s="18">
        <v>0</v>
      </c>
      <c r="K48" s="18">
        <v>0</v>
      </c>
      <c r="L48" s="19">
        <v>2756.74</v>
      </c>
      <c r="M48" s="19">
        <v>0</v>
      </c>
      <c r="N48" s="19">
        <v>0</v>
      </c>
      <c r="O48" s="20">
        <f t="shared" si="0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0" x14ac:dyDescent="0.25">
      <c r="A49" s="23" t="s">
        <v>83</v>
      </c>
      <c r="B49" s="23" t="s">
        <v>83</v>
      </c>
      <c r="C49" s="23" t="s">
        <v>35</v>
      </c>
      <c r="D49" s="25" t="s">
        <v>94</v>
      </c>
      <c r="E49" s="18">
        <v>6264</v>
      </c>
      <c r="F49" s="18">
        <v>-6264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9">
        <v>0</v>
      </c>
      <c r="M49" s="19">
        <v>0</v>
      </c>
      <c r="N49" s="19">
        <v>0</v>
      </c>
      <c r="O49" s="20"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30" x14ac:dyDescent="0.25">
      <c r="A50" s="23" t="s">
        <v>84</v>
      </c>
      <c r="B50" s="23" t="s">
        <v>84</v>
      </c>
      <c r="C50" s="23" t="s">
        <v>36</v>
      </c>
      <c r="D50" s="25" t="s">
        <v>112</v>
      </c>
      <c r="E50" s="18">
        <v>15000</v>
      </c>
      <c r="F50" s="18">
        <v>-15000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9">
        <v>0</v>
      </c>
      <c r="N50" s="19">
        <v>0</v>
      </c>
      <c r="O50" s="20"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0" x14ac:dyDescent="0.25">
      <c r="A51" s="23" t="s">
        <v>85</v>
      </c>
      <c r="B51" s="23" t="s">
        <v>85</v>
      </c>
      <c r="C51" s="23" t="s">
        <v>36</v>
      </c>
      <c r="D51" s="25" t="s">
        <v>98</v>
      </c>
      <c r="E51" s="18">
        <v>195465</v>
      </c>
      <c r="F51" s="18">
        <v>187.5</v>
      </c>
      <c r="G51" s="18">
        <v>195652.5</v>
      </c>
      <c r="H51" s="18">
        <v>6187.5</v>
      </c>
      <c r="I51" s="18">
        <v>6187.5</v>
      </c>
      <c r="J51" s="18">
        <v>6187.5</v>
      </c>
      <c r="K51" s="18">
        <v>0</v>
      </c>
      <c r="L51" s="19">
        <v>0</v>
      </c>
      <c r="M51" s="19">
        <v>0</v>
      </c>
      <c r="N51" s="19">
        <v>6187.5</v>
      </c>
      <c r="O51" s="20">
        <f t="shared" si="0"/>
        <v>3.1624947291754517E-2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0" x14ac:dyDescent="0.25">
      <c r="A52" s="23" t="s">
        <v>86</v>
      </c>
      <c r="B52" s="23" t="s">
        <v>86</v>
      </c>
      <c r="C52" s="23" t="s">
        <v>36</v>
      </c>
      <c r="D52" s="25" t="s">
        <v>126</v>
      </c>
      <c r="E52" s="18">
        <v>56748</v>
      </c>
      <c r="F52" s="18">
        <v>-26748</v>
      </c>
      <c r="G52" s="18">
        <v>30000</v>
      </c>
      <c r="H52" s="18">
        <v>0</v>
      </c>
      <c r="I52" s="18">
        <v>0</v>
      </c>
      <c r="J52" s="18">
        <v>0</v>
      </c>
      <c r="K52" s="18">
        <v>0</v>
      </c>
      <c r="L52" s="19">
        <v>0</v>
      </c>
      <c r="M52" s="19">
        <v>0</v>
      </c>
      <c r="N52" s="19">
        <v>0</v>
      </c>
      <c r="O52" s="20">
        <f t="shared" si="0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" x14ac:dyDescent="0.25">
      <c r="A53" s="23" t="s">
        <v>119</v>
      </c>
      <c r="B53" s="23" t="s">
        <v>119</v>
      </c>
      <c r="C53" s="23" t="s">
        <v>36</v>
      </c>
      <c r="D53" s="27" t="s">
        <v>127</v>
      </c>
      <c r="E53" s="18">
        <v>20000</v>
      </c>
      <c r="F53" s="18">
        <v>0</v>
      </c>
      <c r="G53" s="18">
        <v>20000</v>
      </c>
      <c r="H53" s="18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19">
        <v>0</v>
      </c>
      <c r="O53" s="20">
        <f t="shared" si="0"/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" x14ac:dyDescent="0.25">
      <c r="A54" s="23" t="s">
        <v>87</v>
      </c>
      <c r="B54" s="23" t="s">
        <v>87</v>
      </c>
      <c r="C54" s="23" t="s">
        <v>36</v>
      </c>
      <c r="D54" s="25" t="s">
        <v>26</v>
      </c>
      <c r="E54" s="18">
        <v>132805</v>
      </c>
      <c r="F54" s="18">
        <v>39195.800000000003</v>
      </c>
      <c r="G54" s="18">
        <v>172000.8</v>
      </c>
      <c r="H54" s="18">
        <v>37919</v>
      </c>
      <c r="I54" s="18">
        <v>8237</v>
      </c>
      <c r="J54" s="18">
        <v>8237</v>
      </c>
      <c r="K54" s="18">
        <v>7495</v>
      </c>
      <c r="L54" s="19">
        <v>29682</v>
      </c>
      <c r="M54" s="19">
        <v>0</v>
      </c>
      <c r="N54" s="19">
        <v>742</v>
      </c>
      <c r="O54" s="20">
        <f t="shared" si="0"/>
        <v>4.7889312142734224E-2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0" x14ac:dyDescent="0.25">
      <c r="A55" s="23" t="s">
        <v>88</v>
      </c>
      <c r="B55" s="23" t="s">
        <v>88</v>
      </c>
      <c r="C55" s="23" t="s">
        <v>36</v>
      </c>
      <c r="D55" s="25" t="s">
        <v>106</v>
      </c>
      <c r="E55" s="18">
        <v>170000</v>
      </c>
      <c r="F55" s="18">
        <v>0</v>
      </c>
      <c r="G55" s="18">
        <v>170000</v>
      </c>
      <c r="H55" s="18">
        <v>0</v>
      </c>
      <c r="I55" s="18">
        <v>0</v>
      </c>
      <c r="J55" s="18">
        <v>0</v>
      </c>
      <c r="K55" s="18">
        <v>0</v>
      </c>
      <c r="L55" s="19">
        <v>0</v>
      </c>
      <c r="M55" s="19">
        <v>0</v>
      </c>
      <c r="N55" s="19">
        <v>0</v>
      </c>
      <c r="O55" s="20">
        <f t="shared" si="0"/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5" x14ac:dyDescent="0.25">
      <c r="A56" s="23" t="s">
        <v>89</v>
      </c>
      <c r="B56" s="23" t="s">
        <v>89</v>
      </c>
      <c r="C56" s="23" t="s">
        <v>36</v>
      </c>
      <c r="D56" s="25" t="s">
        <v>113</v>
      </c>
      <c r="E56" s="18">
        <v>15000</v>
      </c>
      <c r="F56" s="18">
        <v>-3968.62</v>
      </c>
      <c r="G56" s="18">
        <v>11031.38</v>
      </c>
      <c r="H56" s="18">
        <v>0</v>
      </c>
      <c r="I56" s="18">
        <v>0</v>
      </c>
      <c r="J56" s="18">
        <v>0</v>
      </c>
      <c r="K56" s="18">
        <v>0</v>
      </c>
      <c r="L56" s="19">
        <v>0</v>
      </c>
      <c r="M56" s="19">
        <v>0</v>
      </c>
      <c r="N56" s="19">
        <v>0</v>
      </c>
      <c r="O56" s="20">
        <f t="shared" si="0"/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5" x14ac:dyDescent="0.25">
      <c r="A57" s="23"/>
      <c r="B57" s="23" t="s">
        <v>130</v>
      </c>
      <c r="C57" s="23" t="s">
        <v>132</v>
      </c>
      <c r="D57" s="30" t="s">
        <v>131</v>
      </c>
      <c r="E57" s="18">
        <v>0</v>
      </c>
      <c r="F57" s="18">
        <v>1287.2</v>
      </c>
      <c r="G57" s="18">
        <v>1287.2</v>
      </c>
      <c r="H57" s="18">
        <v>1149.3499999999999</v>
      </c>
      <c r="I57" s="18">
        <v>1149.3499999999999</v>
      </c>
      <c r="J57" s="18">
        <v>1149.3499999999999</v>
      </c>
      <c r="K57" s="18">
        <v>1057.4000000000001</v>
      </c>
      <c r="L57" s="19">
        <v>0</v>
      </c>
      <c r="M57" s="19">
        <v>0</v>
      </c>
      <c r="N57" s="19">
        <v>91.95</v>
      </c>
      <c r="O57" s="20">
        <f t="shared" si="0"/>
        <v>0.89290708514605333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0" x14ac:dyDescent="0.25">
      <c r="A58" s="23" t="s">
        <v>90</v>
      </c>
      <c r="B58" s="23" t="s">
        <v>90</v>
      </c>
      <c r="C58" s="23" t="s">
        <v>37</v>
      </c>
      <c r="D58" s="25" t="s">
        <v>33</v>
      </c>
      <c r="E58" s="18">
        <v>15000</v>
      </c>
      <c r="F58" s="18">
        <v>0</v>
      </c>
      <c r="G58" s="18">
        <v>15000</v>
      </c>
      <c r="H58" s="18">
        <v>0</v>
      </c>
      <c r="I58" s="18">
        <v>0</v>
      </c>
      <c r="J58" s="18">
        <v>0</v>
      </c>
      <c r="K58" s="18">
        <v>0</v>
      </c>
      <c r="L58" s="19">
        <v>0</v>
      </c>
      <c r="M58" s="19">
        <v>0</v>
      </c>
      <c r="N58" s="19">
        <v>0</v>
      </c>
      <c r="O58" s="20">
        <f t="shared" si="0"/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5" x14ac:dyDescent="0.25">
      <c r="A59" s="23" t="s">
        <v>91</v>
      </c>
      <c r="B59" s="23" t="s">
        <v>91</v>
      </c>
      <c r="C59" s="23" t="s">
        <v>38</v>
      </c>
      <c r="D59" s="25" t="s">
        <v>34</v>
      </c>
      <c r="E59" s="18">
        <v>6500</v>
      </c>
      <c r="F59" s="18">
        <v>0</v>
      </c>
      <c r="G59" s="18">
        <v>6500</v>
      </c>
      <c r="H59" s="18">
        <v>0</v>
      </c>
      <c r="I59" s="18">
        <v>0</v>
      </c>
      <c r="J59" s="18">
        <v>0</v>
      </c>
      <c r="K59" s="18">
        <v>0</v>
      </c>
      <c r="L59" s="19">
        <v>0</v>
      </c>
      <c r="M59" s="19">
        <v>0</v>
      </c>
      <c r="N59" s="19">
        <v>0</v>
      </c>
      <c r="O59" s="20">
        <f t="shared" si="0"/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5" x14ac:dyDescent="0.25">
      <c r="A60" s="23" t="s">
        <v>120</v>
      </c>
      <c r="B60" s="31" t="s">
        <v>120</v>
      </c>
      <c r="C60" s="23" t="s">
        <v>38</v>
      </c>
      <c r="D60" s="32" t="s">
        <v>128</v>
      </c>
      <c r="E60" s="18">
        <v>26000</v>
      </c>
      <c r="F60" s="18">
        <v>0</v>
      </c>
      <c r="G60" s="18">
        <v>26000</v>
      </c>
      <c r="H60" s="18">
        <v>0</v>
      </c>
      <c r="I60" s="18">
        <v>0</v>
      </c>
      <c r="J60" s="18">
        <v>0</v>
      </c>
      <c r="K60" s="18">
        <v>0</v>
      </c>
      <c r="L60" s="19">
        <v>0</v>
      </c>
      <c r="M60" s="19">
        <v>0</v>
      </c>
      <c r="N60" s="19">
        <v>0</v>
      </c>
      <c r="O60" s="20">
        <f t="shared" si="0"/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5" x14ac:dyDescent="0.25">
      <c r="A61" s="23" t="s">
        <v>121</v>
      </c>
      <c r="B61" s="31" t="s">
        <v>121</v>
      </c>
      <c r="C61" s="23" t="s">
        <v>38</v>
      </c>
      <c r="D61" s="32" t="s">
        <v>109</v>
      </c>
      <c r="E61" s="18">
        <v>19000</v>
      </c>
      <c r="F61" s="18">
        <v>0</v>
      </c>
      <c r="G61" s="18">
        <v>19000</v>
      </c>
      <c r="H61" s="18">
        <v>0</v>
      </c>
      <c r="I61" s="18">
        <v>0</v>
      </c>
      <c r="J61" s="18">
        <v>0</v>
      </c>
      <c r="K61" s="18">
        <v>0</v>
      </c>
      <c r="L61" s="19">
        <v>0</v>
      </c>
      <c r="M61" s="19">
        <v>0</v>
      </c>
      <c r="N61" s="19">
        <v>0</v>
      </c>
      <c r="O61" s="20">
        <f t="shared" si="0"/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5.5" customHeight="1" x14ac:dyDescent="0.25">
      <c r="A62" s="15"/>
      <c r="B62" s="15"/>
      <c r="C62" s="16"/>
      <c r="D62" s="17" t="s">
        <v>39</v>
      </c>
      <c r="E62" s="21">
        <f>SUM(E2:E61)</f>
        <v>2467334.5700000003</v>
      </c>
      <c r="F62" s="21">
        <f t="shared" ref="F62:N62" si="1">SUM(F2:F61)</f>
        <v>5.6843418860808015E-12</v>
      </c>
      <c r="G62" s="21">
        <f t="shared" si="1"/>
        <v>2467334.5700000003</v>
      </c>
      <c r="H62" s="21">
        <f t="shared" si="1"/>
        <v>1191975.3399999999</v>
      </c>
      <c r="I62" s="21">
        <f t="shared" si="1"/>
        <v>176306.10999999996</v>
      </c>
      <c r="J62" s="21">
        <f t="shared" si="1"/>
        <v>176306.10999999996</v>
      </c>
      <c r="K62" s="21">
        <f t="shared" si="1"/>
        <v>145065.05000000002</v>
      </c>
      <c r="L62" s="21">
        <f t="shared" si="1"/>
        <v>1015669.2300000001</v>
      </c>
      <c r="M62" s="21">
        <f t="shared" si="1"/>
        <v>0</v>
      </c>
      <c r="N62" s="21">
        <f t="shared" si="1"/>
        <v>31241.060000000005</v>
      </c>
      <c r="O62" s="22">
        <f t="shared" ref="O62" si="2">+J62/G62</f>
        <v>7.1456101715463724E-2</v>
      </c>
      <c r="P62" s="6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C63" s="9"/>
      <c r="D63" s="7"/>
      <c r="E63" s="8"/>
      <c r="F63" s="8"/>
      <c r="G63" s="8"/>
      <c r="H63" s="8"/>
      <c r="I63" s="8"/>
      <c r="J63" s="8"/>
      <c r="K63" s="8"/>
      <c r="L63" s="7"/>
      <c r="M63" s="8"/>
      <c r="N63" s="8"/>
      <c r="O63" s="11"/>
      <c r="P63" s="4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D64" s="1"/>
      <c r="E64" s="1"/>
      <c r="F64" s="1"/>
      <c r="G64" s="1"/>
      <c r="H64" s="1"/>
      <c r="I64" s="1"/>
      <c r="J64" s="1"/>
      <c r="K64" s="1"/>
      <c r="M64" s="1"/>
      <c r="N64" s="1"/>
      <c r="O64" s="2"/>
      <c r="P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D65" s="1"/>
      <c r="E65" s="3"/>
      <c r="F65" s="3"/>
      <c r="G65" s="3"/>
      <c r="H65" s="3"/>
      <c r="I65" s="3"/>
      <c r="J65" s="3"/>
      <c r="K65" s="4"/>
      <c r="L65" s="3"/>
      <c r="M65" s="3"/>
      <c r="N65" s="3"/>
      <c r="O65" s="12"/>
      <c r="P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D66" s="1"/>
      <c r="E66" s="13">
        <v>2467334.5700000003</v>
      </c>
      <c r="F66" s="13">
        <v>0</v>
      </c>
      <c r="G66" s="13">
        <v>2467334.5700000003</v>
      </c>
      <c r="H66" s="13">
        <v>1062933.25</v>
      </c>
      <c r="I66" s="13">
        <v>81986.609999999986</v>
      </c>
      <c r="J66" s="13">
        <v>81986.609999999986</v>
      </c>
      <c r="K66" s="13">
        <v>60493.87</v>
      </c>
      <c r="L66">
        <v>980946.6399999999</v>
      </c>
      <c r="M66" s="13">
        <v>0</v>
      </c>
      <c r="N66" s="13">
        <v>21492.74</v>
      </c>
      <c r="O66" s="14"/>
      <c r="P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2"/>
      <c r="D68" s="1"/>
      <c r="E68" s="13">
        <f>+E62-E66</f>
        <v>0</v>
      </c>
      <c r="F68" s="13">
        <f t="shared" ref="F68:L68" si="3">+F62-F66</f>
        <v>5.6843418860808015E-12</v>
      </c>
      <c r="G68" s="13">
        <f t="shared" si="3"/>
        <v>0</v>
      </c>
      <c r="H68" s="13">
        <f t="shared" si="3"/>
        <v>129042.08999999985</v>
      </c>
      <c r="I68" s="13">
        <f t="shared" si="3"/>
        <v>94319.499999999971</v>
      </c>
      <c r="J68" s="13">
        <f t="shared" si="3"/>
        <v>94319.499999999971</v>
      </c>
      <c r="K68" s="13">
        <f t="shared" si="3"/>
        <v>84571.180000000022</v>
      </c>
      <c r="L68" s="13">
        <f t="shared" si="3"/>
        <v>34722.5900000002</v>
      </c>
      <c r="M68" s="13"/>
      <c r="N68" s="13"/>
      <c r="O68" s="13"/>
      <c r="P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</sheetData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Conjunto de datos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 Renato Morocho Chacón</cp:lastModifiedBy>
  <cp:lastPrinted>2024-02-14T14:34:03Z</cp:lastPrinted>
  <dcterms:created xsi:type="dcterms:W3CDTF">2011-04-20T17:22:00Z</dcterms:created>
  <dcterms:modified xsi:type="dcterms:W3CDTF">2024-04-01T16:36:10Z</dcterms:modified>
</cp:coreProperties>
</file>